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2"/>
  </bookViews>
  <sheets>
    <sheet name="CCalc" sheetId="1" r:id="rId1"/>
    <sheet name="Freq.Calc" sheetId="2" r:id="rId2"/>
    <sheet name="Sheet1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<sst xmlns="http://schemas.openxmlformats.org/spreadsheetml/2006/main" count="31" uniqueCount="12">
  <si>
    <t>Secondary  Ht.</t>
  </si>
  <si>
    <t>Primary Ht.</t>
  </si>
  <si>
    <t>Cap.Calc</t>
  </si>
  <si>
    <t>Fres Calc</t>
  </si>
  <si>
    <t>pF</t>
  </si>
  <si>
    <t>in.</t>
  </si>
  <si>
    <t>kHz</t>
  </si>
  <si>
    <t>dC/dH</t>
  </si>
  <si>
    <t>dF/dH</t>
  </si>
  <si>
    <t>GRID 200</t>
  </si>
  <si>
    <t>GRID 250</t>
  </si>
  <si>
    <t>GRID 150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</si>
</sst>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Sheet1!$A$1</c:f>
              <c:strCache>
                <c:ptCount val="1"/>
                <c:pt idx="0">
                  <c:v>GRID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Sheet1!$B$3:$B$19</c:f>
              <c:numCache>
                <c:ptCount val="17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19.7</c:v>
                </c:pt>
                <c:pt idx="6">
                  <c:v>19.75</c:v>
                </c:pt>
                <c:pt idx="7">
                  <c:v>19.8</c:v>
                </c:pt>
                <c:pt idx="8">
                  <c:v>19.9</c:v>
                </c:pt>
                <c:pt idx="9">
                  <c:v>20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</c:numCache>
            </c:numRef>
          </c:xVal>
          <c:yVal>
            <c:numRef>
              <c:f>Sheet1!$C$3:$C$19</c:f>
              <c:numCache>
                <c:ptCount val="17"/>
                <c:pt idx="0">
                  <c:v>22.15782</c:v>
                </c:pt>
                <c:pt idx="1">
                  <c:v>22.23451</c:v>
                </c:pt>
                <c:pt idx="2">
                  <c:v>22.32667</c:v>
                </c:pt>
                <c:pt idx="3">
                  <c:v>22.43735</c:v>
                </c:pt>
                <c:pt idx="4">
                  <c:v>22.55733</c:v>
                </c:pt>
                <c:pt idx="5">
                  <c:v>22.55771</c:v>
                </c:pt>
                <c:pt idx="6">
                  <c:v>22.5571</c:v>
                </c:pt>
                <c:pt idx="7">
                  <c:v>24.25782</c:v>
                </c:pt>
                <c:pt idx="8">
                  <c:v>24.25782</c:v>
                </c:pt>
                <c:pt idx="9">
                  <c:v>24.25782</c:v>
                </c:pt>
                <c:pt idx="10">
                  <c:v>24.29766</c:v>
                </c:pt>
                <c:pt idx="11">
                  <c:v>24.66628</c:v>
                </c:pt>
                <c:pt idx="12">
                  <c:v>24.79134</c:v>
                </c:pt>
                <c:pt idx="13">
                  <c:v>24.96715</c:v>
                </c:pt>
                <c:pt idx="14">
                  <c:v>25.26754</c:v>
                </c:pt>
                <c:pt idx="15">
                  <c:v>25.60428</c:v>
                </c:pt>
                <c:pt idx="16">
                  <c:v>25.96334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Sheet1!$G$1</c:f>
              <c:strCache>
                <c:ptCount val="1"/>
                <c:pt idx="0">
                  <c:v>GRID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Sheet1!$H$3:$H$19</c:f>
              <c:numCache>
                <c:ptCount val="17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19.7</c:v>
                </c:pt>
                <c:pt idx="6">
                  <c:v>19.8</c:v>
                </c:pt>
                <c:pt idx="7">
                  <c:v>19.9</c:v>
                </c:pt>
                <c:pt idx="8">
                  <c:v>20</c:v>
                </c:pt>
                <c:pt idx="9">
                  <c:v>20.25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</c:numCache>
            </c:numRef>
          </c:xVal>
          <c:yVal>
            <c:numRef>
              <c:f>Sheet1!$I$3:$I$19</c:f>
              <c:numCache>
                <c:ptCount val="17"/>
                <c:pt idx="0">
                  <c:v>22.08545</c:v>
                </c:pt>
                <c:pt idx="1">
                  <c:v>22.15124</c:v>
                </c:pt>
                <c:pt idx="2">
                  <c:v>22.22823</c:v>
                </c:pt>
                <c:pt idx="3">
                  <c:v>22.35311</c:v>
                </c:pt>
                <c:pt idx="4">
                  <c:v>22.46639</c:v>
                </c:pt>
                <c:pt idx="5">
                  <c:v>22.46639</c:v>
                </c:pt>
                <c:pt idx="6">
                  <c:v>22.4938</c:v>
                </c:pt>
                <c:pt idx="7">
                  <c:v>22.4938</c:v>
                </c:pt>
                <c:pt idx="8">
                  <c:v>22.4938</c:v>
                </c:pt>
                <c:pt idx="9">
                  <c:v>24.13284</c:v>
                </c:pt>
                <c:pt idx="10">
                  <c:v>24.16749</c:v>
                </c:pt>
                <c:pt idx="11">
                  <c:v>24.50819</c:v>
                </c:pt>
                <c:pt idx="12">
                  <c:v>24.65173</c:v>
                </c:pt>
                <c:pt idx="13">
                  <c:v>24.80107</c:v>
                </c:pt>
                <c:pt idx="14">
                  <c:v>25.00173</c:v>
                </c:pt>
                <c:pt idx="15">
                  <c:v>25.43019</c:v>
                </c:pt>
                <c:pt idx="16">
                  <c:v>25.83909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GRID 150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Sheet1!$N$3:$N$20</c:f>
              <c:numCache>
                <c:ptCount val="18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19.52</c:v>
                </c:pt>
                <c:pt idx="6">
                  <c:v>19.55</c:v>
                </c:pt>
                <c:pt idx="7">
                  <c:v>19.6</c:v>
                </c:pt>
                <c:pt idx="8">
                  <c:v>19.7</c:v>
                </c:pt>
                <c:pt idx="9">
                  <c:v>20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  <c:pt idx="17">
                  <c:v>27.5</c:v>
                </c:pt>
              </c:numCache>
            </c:numRef>
          </c:xVal>
          <c:yVal>
            <c:numRef>
              <c:f>Sheet1!$O$3:$O$20</c:f>
              <c:numCache>
                <c:ptCount val="18"/>
                <c:pt idx="0">
                  <c:v>22.46194</c:v>
                </c:pt>
                <c:pt idx="1">
                  <c:v>22.53745</c:v>
                </c:pt>
                <c:pt idx="2">
                  <c:v>22.62947</c:v>
                </c:pt>
                <c:pt idx="3">
                  <c:v>22.74493</c:v>
                </c:pt>
                <c:pt idx="4">
                  <c:v>22.80551</c:v>
                </c:pt>
                <c:pt idx="5">
                  <c:v>22.80551</c:v>
                </c:pt>
                <c:pt idx="6">
                  <c:v>24.65433</c:v>
                </c:pt>
                <c:pt idx="7">
                  <c:v>24.65433</c:v>
                </c:pt>
                <c:pt idx="8">
                  <c:v>24.65433</c:v>
                </c:pt>
                <c:pt idx="9">
                  <c:v>24.65433</c:v>
                </c:pt>
                <c:pt idx="10">
                  <c:v>24.71158</c:v>
                </c:pt>
                <c:pt idx="11">
                  <c:v>25.11112</c:v>
                </c:pt>
                <c:pt idx="12">
                  <c:v>25.21154</c:v>
                </c:pt>
                <c:pt idx="13">
                  <c:v>25.37336</c:v>
                </c:pt>
                <c:pt idx="14">
                  <c:v>25.6786</c:v>
                </c:pt>
                <c:pt idx="15">
                  <c:v>26.109</c:v>
                </c:pt>
                <c:pt idx="16">
                  <c:v>26.43894</c:v>
                </c:pt>
                <c:pt idx="17">
                  <c:v>26.59674</c:v>
                </c:pt>
              </c:numCache>
            </c:numRef>
          </c:yVal>
          <c:smooth val="1"/>
        </c:ser>
        <c:axId val="21311446"/>
        <c:axId val="37627895"/>
      </c:scatterChart>
      <c:valAx>
        <c:axId val="2131144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Ht.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27895"/>
        <c:crosses val="autoZero"/>
        <c:crossBetween val="midCat"/>
        <c:dispUnits/>
      </c:valAx>
      <c:valAx>
        <c:axId val="376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Calc 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11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Variation in Resonant Frequency With Height of Primary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GRID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Sheet1!$B$3:$B$19</c:f>
              <c:numCache>
                <c:ptCount val="17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19.7</c:v>
                </c:pt>
                <c:pt idx="6">
                  <c:v>19.75</c:v>
                </c:pt>
                <c:pt idx="7">
                  <c:v>19.8</c:v>
                </c:pt>
                <c:pt idx="8">
                  <c:v>19.9</c:v>
                </c:pt>
                <c:pt idx="9">
                  <c:v>20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</c:numCache>
            </c:numRef>
          </c:xVal>
          <c:yVal>
            <c:numRef>
              <c:f>Sheet1!$D$3:$D$19</c:f>
              <c:numCache>
                <c:ptCount val="17"/>
                <c:pt idx="0">
                  <c:v>288.235</c:v>
                </c:pt>
                <c:pt idx="1">
                  <c:v>287.737</c:v>
                </c:pt>
                <c:pt idx="2">
                  <c:v>287.143</c:v>
                </c:pt>
                <c:pt idx="3">
                  <c:v>286.434</c:v>
                </c:pt>
                <c:pt idx="4">
                  <c:v>285.669</c:v>
                </c:pt>
                <c:pt idx="5">
                  <c:v>285.669</c:v>
                </c:pt>
                <c:pt idx="6">
                  <c:v>285.669</c:v>
                </c:pt>
                <c:pt idx="7">
                  <c:v>275.477</c:v>
                </c:pt>
                <c:pt idx="8">
                  <c:v>275.477</c:v>
                </c:pt>
                <c:pt idx="9">
                  <c:v>275.477</c:v>
                </c:pt>
                <c:pt idx="10">
                  <c:v>275.251</c:v>
                </c:pt>
                <c:pt idx="11">
                  <c:v>273.186</c:v>
                </c:pt>
                <c:pt idx="12">
                  <c:v>272.496</c:v>
                </c:pt>
                <c:pt idx="13">
                  <c:v>271.535</c:v>
                </c:pt>
                <c:pt idx="14">
                  <c:v>269.916</c:v>
                </c:pt>
                <c:pt idx="15">
                  <c:v>268.136</c:v>
                </c:pt>
                <c:pt idx="16">
                  <c:v>266.275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GRID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Sheet1!$H$3:$H$19</c:f>
              <c:numCache>
                <c:ptCount val="17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19.7</c:v>
                </c:pt>
                <c:pt idx="6">
                  <c:v>19.8</c:v>
                </c:pt>
                <c:pt idx="7">
                  <c:v>19.9</c:v>
                </c:pt>
                <c:pt idx="8">
                  <c:v>20</c:v>
                </c:pt>
                <c:pt idx="9">
                  <c:v>20.25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</c:numCache>
            </c:numRef>
          </c:xVal>
          <c:yVal>
            <c:numRef>
              <c:f>Sheet1!$J$3:$J$19</c:f>
              <c:numCache>
                <c:ptCount val="17"/>
                <c:pt idx="0">
                  <c:v>288.707</c:v>
                </c:pt>
                <c:pt idx="1">
                  <c:v>288.278</c:v>
                </c:pt>
                <c:pt idx="2">
                  <c:v>287.779</c:v>
                </c:pt>
                <c:pt idx="3">
                  <c:v>286.974</c:v>
                </c:pt>
                <c:pt idx="4">
                  <c:v>286.249</c:v>
                </c:pt>
                <c:pt idx="5">
                  <c:v>286.249</c:v>
                </c:pt>
                <c:pt idx="6">
                  <c:v>286.075</c:v>
                </c:pt>
                <c:pt idx="7">
                  <c:v>286.075</c:v>
                </c:pt>
                <c:pt idx="8">
                  <c:v>286.075</c:v>
                </c:pt>
                <c:pt idx="9">
                  <c:v>276.189</c:v>
                </c:pt>
                <c:pt idx="10">
                  <c:v>275.991</c:v>
                </c:pt>
                <c:pt idx="11">
                  <c:v>274.066</c:v>
                </c:pt>
                <c:pt idx="12">
                  <c:v>273.267</c:v>
                </c:pt>
                <c:pt idx="13">
                  <c:v>272.443</c:v>
                </c:pt>
                <c:pt idx="14">
                  <c:v>271.348</c:v>
                </c:pt>
                <c:pt idx="15">
                  <c:v>269.052</c:v>
                </c:pt>
                <c:pt idx="16">
                  <c:v>266.915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GRID 150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Sheet1!$N$3:$N$20</c:f>
              <c:numCache>
                <c:ptCount val="18"/>
                <c:pt idx="0">
                  <c:v>15.5</c:v>
                </c:pt>
                <c:pt idx="1">
                  <c:v>16.5</c:v>
                </c:pt>
                <c:pt idx="2">
                  <c:v>17.5</c:v>
                </c:pt>
                <c:pt idx="3">
                  <c:v>18.5</c:v>
                </c:pt>
                <c:pt idx="4">
                  <c:v>19.5</c:v>
                </c:pt>
                <c:pt idx="5">
                  <c:v>19.52</c:v>
                </c:pt>
                <c:pt idx="6">
                  <c:v>19.55</c:v>
                </c:pt>
                <c:pt idx="7">
                  <c:v>19.6</c:v>
                </c:pt>
                <c:pt idx="8">
                  <c:v>19.7</c:v>
                </c:pt>
                <c:pt idx="9">
                  <c:v>20</c:v>
                </c:pt>
                <c:pt idx="10">
                  <c:v>20.5</c:v>
                </c:pt>
                <c:pt idx="11">
                  <c:v>21.5</c:v>
                </c:pt>
                <c:pt idx="12">
                  <c:v>22.5</c:v>
                </c:pt>
                <c:pt idx="13">
                  <c:v>23.5</c:v>
                </c:pt>
                <c:pt idx="14">
                  <c:v>24.5</c:v>
                </c:pt>
                <c:pt idx="15">
                  <c:v>25.5</c:v>
                </c:pt>
                <c:pt idx="16">
                  <c:v>26.5</c:v>
                </c:pt>
                <c:pt idx="17">
                  <c:v>27.5</c:v>
                </c:pt>
              </c:numCache>
            </c:numRef>
          </c:xVal>
          <c:yVal>
            <c:numRef>
              <c:f>Sheet1!$P$3:$P$20</c:f>
              <c:numCache>
                <c:ptCount val="18"/>
                <c:pt idx="0">
                  <c:v>286.278</c:v>
                </c:pt>
                <c:pt idx="1">
                  <c:v>285.798</c:v>
                </c:pt>
                <c:pt idx="2">
                  <c:v>285.216</c:v>
                </c:pt>
                <c:pt idx="3">
                  <c:v>284.491</c:v>
                </c:pt>
                <c:pt idx="4">
                  <c:v>284.113</c:v>
                </c:pt>
                <c:pt idx="5">
                  <c:v>284.113</c:v>
                </c:pt>
                <c:pt idx="6">
                  <c:v>273.253</c:v>
                </c:pt>
                <c:pt idx="7">
                  <c:v>273.253</c:v>
                </c:pt>
                <c:pt idx="8">
                  <c:v>273.253</c:v>
                </c:pt>
                <c:pt idx="9">
                  <c:v>273.253</c:v>
                </c:pt>
                <c:pt idx="10">
                  <c:v>272.936</c:v>
                </c:pt>
                <c:pt idx="11">
                  <c:v>270.756</c:v>
                </c:pt>
                <c:pt idx="12">
                  <c:v>270.216</c:v>
                </c:pt>
                <c:pt idx="13">
                  <c:v>269.353</c:v>
                </c:pt>
                <c:pt idx="14">
                  <c:v>267.747</c:v>
                </c:pt>
                <c:pt idx="15">
                  <c:v>265.531</c:v>
                </c:pt>
                <c:pt idx="16">
                  <c:v>263.869</c:v>
                </c:pt>
                <c:pt idx="17">
                  <c:v>263.085</c:v>
                </c:pt>
              </c:numCache>
            </c:numRef>
          </c:yVal>
          <c:smooth val="1"/>
        </c:ser>
        <c:axId val="31827528"/>
        <c:axId val="16045001"/>
      </c:scatterChart>
      <c:valAx>
        <c:axId val="3182752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Ht.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45001"/>
        <c:crosses val="autoZero"/>
        <c:crossBetween val="midCat"/>
        <c:dispUnits/>
      </c:valAx>
      <c:valAx>
        <c:axId val="1604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Fres Calc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27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t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4">
      <selection activeCell="G25" sqref="G25"/>
    </sheetView>
  </sheetViews>
  <sheetFormatPr defaultColWidth="9.140625" defaultRowHeight="12.75"/>
  <cols>
    <col min="1" max="1" width="16.28125" style="1" bestFit="1" customWidth="1"/>
    <col min="2" max="2" width="10.421875" style="2" bestFit="1" customWidth="1"/>
    <col min="3" max="3" width="9.7109375" style="3" bestFit="1" customWidth="1"/>
    <col min="4" max="4" width="9.00390625" style="1" bestFit="1" customWidth="1"/>
    <col min="5" max="6" width="9.140625" style="4" customWidth="1"/>
    <col min="7" max="7" width="13.421875" style="1" bestFit="1" customWidth="1"/>
    <col min="8" max="8" width="10.421875" style="2" customWidth="1"/>
    <col min="9" max="9" width="8.57421875" style="1" bestFit="1" customWidth="1"/>
    <col min="10" max="10" width="9.00390625" style="1" bestFit="1" customWidth="1"/>
    <col min="11" max="11" width="7.140625" style="1" bestFit="1" customWidth="1"/>
    <col min="12" max="12" width="8.140625" style="1" bestFit="1" customWidth="1"/>
    <col min="13" max="13" width="13.421875" style="1" bestFit="1" customWidth="1"/>
    <col min="14" max="14" width="10.421875" style="2" customWidth="1"/>
    <col min="15" max="15" width="9.140625" style="3" customWidth="1"/>
    <col min="16" max="16384" width="9.140625" style="1" customWidth="1"/>
  </cols>
  <sheetData>
    <row r="1" spans="1:16" ht="12.75">
      <c r="A1" s="1" t="s">
        <v>9</v>
      </c>
      <c r="B1" s="2" t="s">
        <v>1</v>
      </c>
      <c r="C1" s="3" t="s">
        <v>2</v>
      </c>
      <c r="D1" s="1" t="s">
        <v>3</v>
      </c>
      <c r="G1" s="1" t="s">
        <v>10</v>
      </c>
      <c r="H1" s="2" t="s">
        <v>1</v>
      </c>
      <c r="I1" s="3" t="s">
        <v>2</v>
      </c>
      <c r="J1" s="1" t="s">
        <v>3</v>
      </c>
      <c r="M1" s="1" t="s">
        <v>11</v>
      </c>
      <c r="N1" s="2" t="s">
        <v>1</v>
      </c>
      <c r="O1" s="3" t="s">
        <v>2</v>
      </c>
      <c r="P1" s="1" t="s">
        <v>3</v>
      </c>
    </row>
    <row r="2" spans="1:18" ht="12.75">
      <c r="A2" s="1" t="s">
        <v>0</v>
      </c>
      <c r="B2" s="2" t="s">
        <v>5</v>
      </c>
      <c r="C2" s="3" t="s">
        <v>4</v>
      </c>
      <c r="D2" s="1" t="s">
        <v>6</v>
      </c>
      <c r="E2" s="4" t="s">
        <v>7</v>
      </c>
      <c r="F2" s="4" t="s">
        <v>8</v>
      </c>
      <c r="G2" s="1" t="s">
        <v>0</v>
      </c>
      <c r="H2" s="2" t="s">
        <v>5</v>
      </c>
      <c r="I2" s="3" t="s">
        <v>4</v>
      </c>
      <c r="J2" s="1" t="s">
        <v>6</v>
      </c>
      <c r="K2" s="1" t="s">
        <v>7</v>
      </c>
      <c r="L2" s="1" t="s">
        <v>8</v>
      </c>
      <c r="M2" s="1" t="s">
        <v>0</v>
      </c>
      <c r="N2" s="2" t="s">
        <v>5</v>
      </c>
      <c r="O2" s="3" t="s">
        <v>4</v>
      </c>
      <c r="P2" s="1" t="s">
        <v>6</v>
      </c>
      <c r="Q2" s="1" t="s">
        <v>7</v>
      </c>
      <c r="R2" s="1" t="s">
        <v>8</v>
      </c>
    </row>
    <row r="3" spans="2:16" ht="12.75">
      <c r="B3" s="2">
        <v>15.5</v>
      </c>
      <c r="C3" s="3">
        <v>22.15782</v>
      </c>
      <c r="D3" s="1">
        <v>288.235</v>
      </c>
      <c r="H3" s="2">
        <v>15.5</v>
      </c>
      <c r="I3" s="3">
        <v>22.08545</v>
      </c>
      <c r="J3" s="1">
        <v>288.707</v>
      </c>
      <c r="N3" s="2">
        <v>15.5</v>
      </c>
      <c r="O3" s="3">
        <v>22.46194</v>
      </c>
      <c r="P3" s="1">
        <v>286.278</v>
      </c>
    </row>
    <row r="4" spans="1:18" ht="12.75">
      <c r="A4" s="1" t="s">
        <v>5</v>
      </c>
      <c r="B4" s="2">
        <v>16.5</v>
      </c>
      <c r="C4" s="3">
        <v>22.23451</v>
      </c>
      <c r="D4" s="1">
        <v>287.737</v>
      </c>
      <c r="E4" s="5">
        <f>(C4-C3)/(B4-B3)</f>
        <v>0.07668999999999926</v>
      </c>
      <c r="F4" s="5">
        <f>(D4-D3)/(B4-B3)</f>
        <v>-0.49799999999999045</v>
      </c>
      <c r="G4" s="1">
        <v>25</v>
      </c>
      <c r="H4" s="2">
        <v>16.5</v>
      </c>
      <c r="I4" s="1">
        <v>22.15124</v>
      </c>
      <c r="J4" s="1">
        <v>288.278</v>
      </c>
      <c r="K4" s="5">
        <f>(I4-I3)/(H4-H3)</f>
        <v>0.0657899999999998</v>
      </c>
      <c r="L4" s="5">
        <f>(J4-J3)/(H4-H3)</f>
        <v>-0.4289999999999736</v>
      </c>
      <c r="M4" s="1">
        <v>25</v>
      </c>
      <c r="N4" s="2">
        <v>16.5</v>
      </c>
      <c r="O4" s="3">
        <v>22.53745</v>
      </c>
      <c r="P4" s="1">
        <v>285.798</v>
      </c>
      <c r="Q4" s="5">
        <f>(O4-O3)/(N4-N3)</f>
        <v>0.0755100000000013</v>
      </c>
      <c r="R4" s="5">
        <f>(P4-P3)/(N4-N3)</f>
        <v>-0.4800000000000182</v>
      </c>
    </row>
    <row r="5" spans="1:18" ht="12.75">
      <c r="A5" s="1">
        <v>25</v>
      </c>
      <c r="B5" s="2">
        <v>17.5</v>
      </c>
      <c r="C5" s="3">
        <v>22.32667</v>
      </c>
      <c r="D5" s="1">
        <v>287.143</v>
      </c>
      <c r="E5" s="5">
        <f>(C5-C4)/(B5-B4)</f>
        <v>0.0921599999999998</v>
      </c>
      <c r="F5" s="5">
        <f>(D5-D4)/(B5-B4)</f>
        <v>-0.5940000000000509</v>
      </c>
      <c r="H5" s="2">
        <v>17.5</v>
      </c>
      <c r="I5" s="1">
        <v>22.22823</v>
      </c>
      <c r="J5" s="1">
        <v>287.779</v>
      </c>
      <c r="K5" s="5">
        <f>(I5-I4)/(H5-H4)</f>
        <v>0.07698999999999856</v>
      </c>
      <c r="L5" s="5">
        <f>(J5-J4)/(H5-H4)</f>
        <v>-0.49900000000002365</v>
      </c>
      <c r="N5" s="2">
        <v>17.5</v>
      </c>
      <c r="O5" s="3">
        <v>22.62947</v>
      </c>
      <c r="P5" s="1">
        <v>285.216</v>
      </c>
      <c r="Q5" s="5">
        <f aca="true" t="shared" si="0" ref="Q5:Q13">(O5-O4)/(N5-N4)</f>
        <v>0.09202000000000155</v>
      </c>
      <c r="R5" s="5">
        <f aca="true" t="shared" si="1" ref="R5:R13">(P5-P4)/(N5-N4)</f>
        <v>-0.5819999999999936</v>
      </c>
    </row>
    <row r="6" spans="2:18" ht="12.75">
      <c r="B6" s="2">
        <v>18.5</v>
      </c>
      <c r="C6" s="3">
        <v>22.43735</v>
      </c>
      <c r="D6" s="1">
        <v>286.434</v>
      </c>
      <c r="E6" s="5">
        <f>(C6-C5)/(B6-B5)</f>
        <v>0.11067999999999856</v>
      </c>
      <c r="F6" s="5">
        <f>(D6-D5)/(B6-B5)</f>
        <v>-0.7089999999999463</v>
      </c>
      <c r="H6" s="2">
        <v>18.5</v>
      </c>
      <c r="I6" s="1">
        <v>22.35311</v>
      </c>
      <c r="J6" s="1">
        <v>286.974</v>
      </c>
      <c r="K6" s="5">
        <f>(I6-I5)/(H6-H5)</f>
        <v>0.12488000000000099</v>
      </c>
      <c r="L6" s="5">
        <f>(J6-J5)/(H6-H5)</f>
        <v>-0.8050000000000068</v>
      </c>
      <c r="N6" s="2">
        <v>18.5</v>
      </c>
      <c r="O6" s="3">
        <v>22.74493</v>
      </c>
      <c r="P6" s="1">
        <v>284.491</v>
      </c>
      <c r="Q6" s="5">
        <f t="shared" si="0"/>
        <v>0.11545999999999879</v>
      </c>
      <c r="R6" s="5">
        <f t="shared" si="1"/>
        <v>-0.7250000000000227</v>
      </c>
    </row>
    <row r="7" spans="2:18" ht="12.75">
      <c r="B7" s="2">
        <v>19.5</v>
      </c>
      <c r="C7" s="3">
        <v>22.55733</v>
      </c>
      <c r="D7" s="1">
        <v>285.669</v>
      </c>
      <c r="E7" s="5">
        <f aca="true" t="shared" si="2" ref="E7:E19">(C7-C6)/(B7-B6)</f>
        <v>0.11998000000000175</v>
      </c>
      <c r="F7" s="5">
        <f aca="true" t="shared" si="3" ref="F7:F19">(D7-D6)/(B7-B6)</f>
        <v>-0.7650000000000432</v>
      </c>
      <c r="H7" s="2">
        <v>19.5</v>
      </c>
      <c r="I7" s="1">
        <v>22.46639</v>
      </c>
      <c r="J7" s="1">
        <v>286.249</v>
      </c>
      <c r="K7" s="5">
        <f aca="true" t="shared" si="4" ref="K7:K19">(I7-I6)/(H7-H6)</f>
        <v>0.1132799999999996</v>
      </c>
      <c r="L7" s="5">
        <f aca="true" t="shared" si="5" ref="L7:L19">(J7-J6)/(H7-H6)</f>
        <v>-0.7249999999999659</v>
      </c>
      <c r="N7" s="2">
        <v>19.5</v>
      </c>
      <c r="O7" s="3">
        <v>22.80551</v>
      </c>
      <c r="P7" s="1">
        <v>284.113</v>
      </c>
      <c r="Q7" s="5">
        <f t="shared" si="0"/>
        <v>0.06058000000000163</v>
      </c>
      <c r="R7" s="5">
        <f t="shared" si="1"/>
        <v>-0.3779999999999859</v>
      </c>
    </row>
    <row r="8" spans="2:18" ht="12.75">
      <c r="B8" s="2">
        <v>19.7</v>
      </c>
      <c r="C8" s="3">
        <v>22.55771</v>
      </c>
      <c r="D8" s="1">
        <v>285.669</v>
      </c>
      <c r="E8" s="5">
        <f t="shared" si="2"/>
        <v>0.0018999999999991313</v>
      </c>
      <c r="F8" s="5">
        <f t="shared" si="3"/>
        <v>0</v>
      </c>
      <c r="H8" s="2">
        <v>19.7</v>
      </c>
      <c r="I8" s="1">
        <v>22.46639</v>
      </c>
      <c r="J8" s="1">
        <v>286.249</v>
      </c>
      <c r="K8" s="5">
        <f t="shared" si="4"/>
        <v>0</v>
      </c>
      <c r="L8" s="5">
        <f t="shared" si="5"/>
        <v>0</v>
      </c>
      <c r="N8" s="2">
        <v>19.52</v>
      </c>
      <c r="O8" s="3">
        <v>22.80551</v>
      </c>
      <c r="P8" s="1">
        <v>284.113</v>
      </c>
      <c r="Q8" s="5">
        <f t="shared" si="0"/>
        <v>0</v>
      </c>
      <c r="R8" s="5">
        <f t="shared" si="1"/>
        <v>0</v>
      </c>
    </row>
    <row r="9" spans="2:18" ht="12.75">
      <c r="B9" s="2">
        <v>19.75</v>
      </c>
      <c r="C9" s="3">
        <v>22.5571</v>
      </c>
      <c r="D9" s="1">
        <v>285.669</v>
      </c>
      <c r="E9" s="5">
        <f t="shared" si="2"/>
        <v>-0.012200000000035342</v>
      </c>
      <c r="F9" s="5">
        <f t="shared" si="3"/>
        <v>0</v>
      </c>
      <c r="H9" s="2">
        <v>19.8</v>
      </c>
      <c r="I9" s="1">
        <v>22.4938</v>
      </c>
      <c r="J9" s="1">
        <v>286.075</v>
      </c>
      <c r="K9" s="5">
        <f t="shared" si="4"/>
        <v>0.27409999999999324</v>
      </c>
      <c r="L9" s="5">
        <f t="shared" si="5"/>
        <v>-1.7400000000003255</v>
      </c>
      <c r="N9" s="2">
        <v>19.55</v>
      </c>
      <c r="O9" s="3">
        <v>24.65433</v>
      </c>
      <c r="P9" s="1">
        <v>273.253</v>
      </c>
      <c r="Q9" s="5">
        <f t="shared" si="0"/>
        <v>61.627333333330995</v>
      </c>
      <c r="R9" s="5">
        <f t="shared" si="1"/>
        <v>-361.99999999998676</v>
      </c>
    </row>
    <row r="10" spans="2:18" ht="12.75">
      <c r="B10" s="2">
        <v>19.8</v>
      </c>
      <c r="C10" s="3">
        <v>24.25782</v>
      </c>
      <c r="D10" s="1">
        <v>275.477</v>
      </c>
      <c r="E10" s="5">
        <f t="shared" si="2"/>
        <v>34.014399999999526</v>
      </c>
      <c r="F10" s="5">
        <f t="shared" si="3"/>
        <v>-203.83999999999725</v>
      </c>
      <c r="H10" s="2">
        <v>19.9</v>
      </c>
      <c r="I10" s="1">
        <v>22.4938</v>
      </c>
      <c r="J10" s="1">
        <v>286.075</v>
      </c>
      <c r="K10" s="5">
        <f t="shared" si="4"/>
        <v>0</v>
      </c>
      <c r="L10" s="5">
        <f t="shared" si="5"/>
        <v>0</v>
      </c>
      <c r="N10" s="2">
        <v>19.6</v>
      </c>
      <c r="O10" s="3">
        <v>24.65433</v>
      </c>
      <c r="P10" s="1">
        <v>273.253</v>
      </c>
      <c r="Q10" s="5">
        <f t="shared" si="0"/>
        <v>0</v>
      </c>
      <c r="R10" s="5">
        <f t="shared" si="1"/>
        <v>0</v>
      </c>
    </row>
    <row r="11" spans="2:18" ht="12.75">
      <c r="B11" s="2">
        <v>19.9</v>
      </c>
      <c r="C11" s="3">
        <v>24.25782</v>
      </c>
      <c r="D11" s="1">
        <v>275.477</v>
      </c>
      <c r="E11" s="5">
        <f t="shared" si="2"/>
        <v>0</v>
      </c>
      <c r="F11" s="5">
        <f t="shared" si="3"/>
        <v>0</v>
      </c>
      <c r="H11" s="2">
        <v>20</v>
      </c>
      <c r="I11" s="1">
        <v>22.4938</v>
      </c>
      <c r="J11" s="1">
        <v>286.075</v>
      </c>
      <c r="K11" s="5">
        <f t="shared" si="4"/>
        <v>0</v>
      </c>
      <c r="L11" s="5">
        <f t="shared" si="5"/>
        <v>0</v>
      </c>
      <c r="N11" s="2">
        <v>19.7</v>
      </c>
      <c r="O11" s="3">
        <v>24.65433</v>
      </c>
      <c r="P11" s="1">
        <v>273.253</v>
      </c>
      <c r="Q11" s="5">
        <f t="shared" si="0"/>
        <v>0</v>
      </c>
      <c r="R11" s="5">
        <f t="shared" si="1"/>
        <v>0</v>
      </c>
    </row>
    <row r="12" spans="2:18" ht="12.75">
      <c r="B12" s="2">
        <v>20</v>
      </c>
      <c r="C12" s="3">
        <v>24.25782</v>
      </c>
      <c r="D12" s="1">
        <v>275.477</v>
      </c>
      <c r="E12" s="5">
        <f t="shared" si="2"/>
        <v>0</v>
      </c>
      <c r="F12" s="5">
        <f t="shared" si="3"/>
        <v>0</v>
      </c>
      <c r="H12" s="2">
        <v>20.25</v>
      </c>
      <c r="I12" s="1">
        <v>24.13284</v>
      </c>
      <c r="J12" s="1">
        <v>276.189</v>
      </c>
      <c r="K12" s="5">
        <f t="shared" si="4"/>
        <v>6.5561600000000055</v>
      </c>
      <c r="L12" s="5">
        <f t="shared" si="5"/>
        <v>-39.54399999999987</v>
      </c>
      <c r="N12" s="2">
        <v>20</v>
      </c>
      <c r="O12" s="3">
        <v>24.65433</v>
      </c>
      <c r="P12" s="1">
        <v>273.253</v>
      </c>
      <c r="Q12" s="5">
        <f t="shared" si="0"/>
        <v>0</v>
      </c>
      <c r="R12" s="5">
        <f t="shared" si="1"/>
        <v>0</v>
      </c>
    </row>
    <row r="13" spans="2:18" ht="12.75">
      <c r="B13" s="2">
        <v>20.5</v>
      </c>
      <c r="C13" s="3">
        <v>24.29766</v>
      </c>
      <c r="D13" s="1">
        <v>275.251</v>
      </c>
      <c r="E13" s="5">
        <f t="shared" si="2"/>
        <v>0.0796800000000033</v>
      </c>
      <c r="F13" s="5">
        <f t="shared" si="3"/>
        <v>-0.4519999999999982</v>
      </c>
      <c r="H13" s="2">
        <v>20.5</v>
      </c>
      <c r="I13" s="1">
        <v>24.16749</v>
      </c>
      <c r="J13" s="1">
        <v>275.991</v>
      </c>
      <c r="K13" s="5">
        <f t="shared" si="4"/>
        <v>0.13859999999999673</v>
      </c>
      <c r="L13" s="5">
        <f t="shared" si="5"/>
        <v>-0.7920000000001437</v>
      </c>
      <c r="N13" s="2">
        <v>20.5</v>
      </c>
      <c r="O13" s="3">
        <v>24.71158</v>
      </c>
      <c r="P13" s="1">
        <v>272.936</v>
      </c>
      <c r="Q13" s="5">
        <f t="shared" si="0"/>
        <v>0.1144999999999996</v>
      </c>
      <c r="R13" s="5">
        <f t="shared" si="1"/>
        <v>-0.6340000000000146</v>
      </c>
    </row>
    <row r="14" spans="2:18" ht="12.75">
      <c r="B14" s="2">
        <v>21.5</v>
      </c>
      <c r="C14" s="3">
        <v>24.66628</v>
      </c>
      <c r="D14" s="1">
        <v>273.186</v>
      </c>
      <c r="E14" s="5">
        <f t="shared" si="2"/>
        <v>0.36861999999999995</v>
      </c>
      <c r="F14" s="5">
        <f t="shared" si="3"/>
        <v>-2.0649999999999977</v>
      </c>
      <c r="H14" s="2">
        <v>21.5</v>
      </c>
      <c r="I14" s="1">
        <v>24.50819</v>
      </c>
      <c r="J14" s="1">
        <v>274.066</v>
      </c>
      <c r="K14" s="5">
        <f t="shared" si="4"/>
        <v>0.3406999999999982</v>
      </c>
      <c r="L14" s="5">
        <f t="shared" si="5"/>
        <v>-1.9250000000000114</v>
      </c>
      <c r="N14" s="2">
        <v>21.5</v>
      </c>
      <c r="O14" s="3">
        <v>25.11112</v>
      </c>
      <c r="P14" s="1">
        <v>270.756</v>
      </c>
      <c r="Q14" s="5">
        <f aca="true" t="shared" si="6" ref="Q14:Q19">(O14-O13)/(N14-N13)</f>
        <v>0.39953999999999823</v>
      </c>
      <c r="R14" s="5">
        <f aca="true" t="shared" si="7" ref="R14:R19">(P14-P13)/(N14-N13)</f>
        <v>-2.180000000000007</v>
      </c>
    </row>
    <row r="15" spans="2:18" ht="12.75">
      <c r="B15" s="2">
        <v>22.5</v>
      </c>
      <c r="C15" s="3">
        <v>24.79134</v>
      </c>
      <c r="D15" s="1">
        <v>272.496</v>
      </c>
      <c r="E15" s="5">
        <f t="shared" si="2"/>
        <v>0.12506000000000128</v>
      </c>
      <c r="F15" s="5">
        <f t="shared" si="3"/>
        <v>-0.6899999999999977</v>
      </c>
      <c r="H15" s="2">
        <v>22.5</v>
      </c>
      <c r="I15" s="1">
        <v>24.65173</v>
      </c>
      <c r="J15" s="1">
        <v>273.267</v>
      </c>
      <c r="K15" s="5">
        <f t="shared" si="4"/>
        <v>0.14354000000000156</v>
      </c>
      <c r="L15" s="5">
        <f t="shared" si="5"/>
        <v>-0.7989999999999782</v>
      </c>
      <c r="N15" s="2">
        <v>22.5</v>
      </c>
      <c r="O15" s="3">
        <v>25.21154</v>
      </c>
      <c r="P15" s="1">
        <v>270.216</v>
      </c>
      <c r="Q15" s="5">
        <f t="shared" si="6"/>
        <v>0.10041999999999973</v>
      </c>
      <c r="R15" s="5">
        <f t="shared" si="7"/>
        <v>-0.5399999999999636</v>
      </c>
    </row>
    <row r="16" spans="2:18" ht="12.75">
      <c r="B16" s="2">
        <v>23.5</v>
      </c>
      <c r="C16" s="3">
        <v>24.96715</v>
      </c>
      <c r="D16" s="1">
        <v>271.535</v>
      </c>
      <c r="E16" s="5">
        <f t="shared" si="2"/>
        <v>0.17580999999999847</v>
      </c>
      <c r="F16" s="5">
        <f t="shared" si="3"/>
        <v>-0.9609999999999559</v>
      </c>
      <c r="H16" s="2">
        <v>23.5</v>
      </c>
      <c r="I16" s="1">
        <v>24.80107</v>
      </c>
      <c r="J16" s="1">
        <v>272.443</v>
      </c>
      <c r="K16" s="5">
        <f t="shared" si="4"/>
        <v>0.1493399999999987</v>
      </c>
      <c r="L16" s="5">
        <f t="shared" si="5"/>
        <v>-0.8240000000000123</v>
      </c>
      <c r="N16" s="2">
        <v>23.5</v>
      </c>
      <c r="O16" s="1">
        <v>25.37336</v>
      </c>
      <c r="P16" s="1">
        <v>269.353</v>
      </c>
      <c r="Q16" s="5">
        <f t="shared" si="6"/>
        <v>0.1618200000000023</v>
      </c>
      <c r="R16" s="5">
        <f t="shared" si="7"/>
        <v>-0.8629999999999995</v>
      </c>
    </row>
    <row r="17" spans="2:18" ht="12.75">
      <c r="B17" s="2">
        <v>24.5</v>
      </c>
      <c r="C17" s="3">
        <v>25.26754</v>
      </c>
      <c r="D17" s="1">
        <v>269.916</v>
      </c>
      <c r="E17" s="5">
        <f t="shared" si="2"/>
        <v>0.30039000000000016</v>
      </c>
      <c r="F17" s="5">
        <f t="shared" si="3"/>
        <v>-1.6190000000000282</v>
      </c>
      <c r="H17" s="2">
        <v>24.5</v>
      </c>
      <c r="I17" s="1">
        <v>25.00173</v>
      </c>
      <c r="J17" s="1">
        <v>271.348</v>
      </c>
      <c r="K17" s="5">
        <f t="shared" si="4"/>
        <v>0.20065999999999917</v>
      </c>
      <c r="L17" s="5">
        <f t="shared" si="5"/>
        <v>-1.0949999999999704</v>
      </c>
      <c r="N17" s="2">
        <v>24.5</v>
      </c>
      <c r="O17" s="3">
        <v>25.6786</v>
      </c>
      <c r="P17" s="1">
        <v>267.747</v>
      </c>
      <c r="Q17" s="5">
        <f t="shared" si="6"/>
        <v>0.30523999999999774</v>
      </c>
      <c r="R17" s="5">
        <f t="shared" si="7"/>
        <v>-1.6059999999999945</v>
      </c>
    </row>
    <row r="18" spans="2:18" ht="12.75">
      <c r="B18" s="2">
        <v>25.5</v>
      </c>
      <c r="C18" s="3">
        <v>25.60428</v>
      </c>
      <c r="D18" s="1">
        <v>268.136</v>
      </c>
      <c r="E18" s="5">
        <f t="shared" si="2"/>
        <v>0.33673999999999893</v>
      </c>
      <c r="F18" s="5">
        <f t="shared" si="3"/>
        <v>-1.7799999999999727</v>
      </c>
      <c r="H18" s="2">
        <v>25.5</v>
      </c>
      <c r="I18" s="1">
        <v>25.43019</v>
      </c>
      <c r="J18" s="1">
        <v>269.052</v>
      </c>
      <c r="K18" s="5">
        <f t="shared" si="4"/>
        <v>0.4284600000000012</v>
      </c>
      <c r="L18" s="5">
        <f t="shared" si="5"/>
        <v>-2.2959999999999923</v>
      </c>
      <c r="N18" s="2">
        <v>25.5</v>
      </c>
      <c r="O18" s="3">
        <v>26.109</v>
      </c>
      <c r="P18" s="1">
        <v>265.531</v>
      </c>
      <c r="Q18" s="5">
        <f t="shared" si="6"/>
        <v>0.43040000000000234</v>
      </c>
      <c r="R18" s="5">
        <f t="shared" si="7"/>
        <v>-2.216000000000008</v>
      </c>
    </row>
    <row r="19" spans="2:18" ht="12.75">
      <c r="B19" s="2">
        <v>26.5</v>
      </c>
      <c r="C19" s="3">
        <v>25.96334</v>
      </c>
      <c r="D19" s="1">
        <v>266.275</v>
      </c>
      <c r="E19" s="5">
        <f t="shared" si="2"/>
        <v>0.3590599999999995</v>
      </c>
      <c r="F19" s="5">
        <f t="shared" si="3"/>
        <v>-1.8610000000000468</v>
      </c>
      <c r="H19" s="2">
        <v>26.5</v>
      </c>
      <c r="I19" s="1">
        <v>25.83909</v>
      </c>
      <c r="J19" s="1">
        <v>266.915</v>
      </c>
      <c r="K19" s="5">
        <f t="shared" si="4"/>
        <v>0.40889999999999915</v>
      </c>
      <c r="L19" s="5">
        <f t="shared" si="5"/>
        <v>-2.1370000000000005</v>
      </c>
      <c r="N19" s="2">
        <v>26.5</v>
      </c>
      <c r="O19" s="3">
        <v>26.43894</v>
      </c>
      <c r="P19" s="1">
        <v>263.869</v>
      </c>
      <c r="Q19" s="5">
        <f t="shared" si="6"/>
        <v>0.329939999999997</v>
      </c>
      <c r="R19" s="5">
        <f t="shared" si="7"/>
        <v>-1.6619999999999777</v>
      </c>
    </row>
    <row r="20" spans="14:16" ht="12.75">
      <c r="N20" s="2">
        <v>27.5</v>
      </c>
      <c r="O20" s="3">
        <v>26.59674</v>
      </c>
      <c r="P20" s="1">
        <v>263.085</v>
      </c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and Carolyn Deming</dc:creator>
  <cp:keywords/>
  <dc:description/>
  <cp:lastModifiedBy>Matthew and Carolyn Deming</cp:lastModifiedBy>
  <cp:lastPrinted>2001-05-20T13:59:17Z</cp:lastPrinted>
  <dcterms:created xsi:type="dcterms:W3CDTF">2001-05-19T15:36:55Z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